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804原民語\02國中、國小原住民族語教學支援工作人員交通費\111學年度交通費\"/>
    </mc:Choice>
  </mc:AlternateContent>
  <xr:revisionPtr revIDLastSave="0" documentId="8_{490B19FA-2576-4B65-A3F5-58A78A8EE6A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交通費彙整" sheetId="1" r:id="rId1"/>
  </sheets>
  <definedNames>
    <definedName name="_xlnm._FilterDatabase" localSheetId="0" hidden="1">交通費彙整!$A$6:$L$49</definedName>
    <definedName name="_xlnm.Print_Titles" localSheetId="0">交通費彙整!$4:$6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9" i="1" l="1"/>
  <c r="H49" i="1"/>
  <c r="G49" i="1"/>
  <c r="E49" i="1"/>
  <c r="J48" i="1"/>
  <c r="I48" i="1"/>
  <c r="F48" i="1"/>
  <c r="D48" i="1"/>
  <c r="C48" i="1"/>
  <c r="J47" i="1"/>
  <c r="I47" i="1"/>
  <c r="C47" i="1"/>
  <c r="J46" i="1"/>
  <c r="I46" i="1"/>
  <c r="F46" i="1"/>
  <c r="D46" i="1"/>
  <c r="C46" i="1"/>
  <c r="J45" i="1"/>
  <c r="I45" i="1"/>
  <c r="F45" i="1"/>
  <c r="D45" i="1"/>
  <c r="C45" i="1"/>
  <c r="J44" i="1"/>
  <c r="I44" i="1"/>
  <c r="F44" i="1"/>
  <c r="D44" i="1"/>
  <c r="C44" i="1"/>
  <c r="J43" i="1"/>
  <c r="I43" i="1"/>
  <c r="F43" i="1"/>
  <c r="D43" i="1"/>
  <c r="C43" i="1"/>
  <c r="J42" i="1"/>
  <c r="I42" i="1"/>
  <c r="F42" i="1"/>
  <c r="D42" i="1"/>
  <c r="C42" i="1"/>
  <c r="J41" i="1"/>
  <c r="I41" i="1"/>
  <c r="F41" i="1"/>
  <c r="D41" i="1"/>
  <c r="C41" i="1"/>
  <c r="J40" i="1"/>
  <c r="I40" i="1"/>
  <c r="F40" i="1"/>
  <c r="D40" i="1"/>
  <c r="C40" i="1"/>
  <c r="J39" i="1"/>
  <c r="I39" i="1"/>
  <c r="F39" i="1"/>
  <c r="D39" i="1"/>
  <c r="C39" i="1"/>
  <c r="J38" i="1"/>
  <c r="I38" i="1"/>
  <c r="F38" i="1"/>
  <c r="D38" i="1"/>
  <c r="C38" i="1"/>
  <c r="J37" i="1"/>
  <c r="I37" i="1"/>
  <c r="F37" i="1"/>
  <c r="D37" i="1"/>
  <c r="C37" i="1"/>
  <c r="J36" i="1"/>
  <c r="I36" i="1"/>
  <c r="F36" i="1"/>
  <c r="D36" i="1"/>
  <c r="C36" i="1"/>
  <c r="J35" i="1"/>
  <c r="I35" i="1"/>
  <c r="F35" i="1"/>
  <c r="D35" i="1"/>
  <c r="C35" i="1"/>
  <c r="J34" i="1"/>
  <c r="I34" i="1"/>
  <c r="F34" i="1"/>
  <c r="D34" i="1"/>
  <c r="C34" i="1"/>
  <c r="J33" i="1"/>
  <c r="I33" i="1"/>
  <c r="F33" i="1"/>
  <c r="D33" i="1"/>
  <c r="C33" i="1"/>
  <c r="J32" i="1"/>
  <c r="I32" i="1"/>
  <c r="F32" i="1"/>
  <c r="D32" i="1"/>
  <c r="C32" i="1"/>
  <c r="J31" i="1"/>
  <c r="I31" i="1"/>
  <c r="F31" i="1"/>
  <c r="D31" i="1"/>
  <c r="C31" i="1"/>
  <c r="J30" i="1"/>
  <c r="I30" i="1"/>
  <c r="F30" i="1"/>
  <c r="D30" i="1"/>
  <c r="C30" i="1"/>
  <c r="F29" i="1"/>
  <c r="D29" i="1"/>
  <c r="C29" i="1"/>
  <c r="J28" i="1"/>
  <c r="I28" i="1"/>
  <c r="F28" i="1"/>
  <c r="D28" i="1"/>
  <c r="C28" i="1"/>
  <c r="J27" i="1"/>
  <c r="I27" i="1"/>
  <c r="F27" i="1"/>
  <c r="D27" i="1"/>
  <c r="C27" i="1"/>
  <c r="J26" i="1"/>
  <c r="I26" i="1"/>
  <c r="F26" i="1"/>
  <c r="D26" i="1"/>
  <c r="C26" i="1"/>
  <c r="J25" i="1"/>
  <c r="I25" i="1"/>
  <c r="F25" i="1"/>
  <c r="D25" i="1"/>
  <c r="C25" i="1"/>
  <c r="J24" i="1"/>
  <c r="I24" i="1"/>
  <c r="F24" i="1"/>
  <c r="D24" i="1"/>
  <c r="C24" i="1"/>
  <c r="J23" i="1"/>
  <c r="I23" i="1"/>
  <c r="F23" i="1"/>
  <c r="D23" i="1"/>
  <c r="C23" i="1"/>
  <c r="J22" i="1"/>
  <c r="I22" i="1"/>
  <c r="C22" i="1"/>
  <c r="J21" i="1"/>
  <c r="I21" i="1"/>
  <c r="F21" i="1"/>
  <c r="D21" i="1"/>
  <c r="C21" i="1"/>
  <c r="J20" i="1"/>
  <c r="I20" i="1"/>
  <c r="F20" i="1"/>
  <c r="D20" i="1"/>
  <c r="C20" i="1"/>
  <c r="J19" i="1"/>
  <c r="I19" i="1"/>
  <c r="C19" i="1"/>
  <c r="J18" i="1"/>
  <c r="I18" i="1"/>
  <c r="F18" i="1"/>
  <c r="D18" i="1"/>
  <c r="C18" i="1"/>
  <c r="J17" i="1"/>
  <c r="I17" i="1"/>
  <c r="F17" i="1"/>
  <c r="D17" i="1"/>
  <c r="C17" i="1"/>
  <c r="J16" i="1"/>
  <c r="I16" i="1"/>
  <c r="F16" i="1"/>
  <c r="D16" i="1"/>
  <c r="C16" i="1"/>
  <c r="J15" i="1"/>
  <c r="I15" i="1"/>
  <c r="F15" i="1"/>
  <c r="D15" i="1"/>
  <c r="C15" i="1"/>
  <c r="J14" i="1"/>
  <c r="I14" i="1"/>
  <c r="F14" i="1"/>
  <c r="D14" i="1"/>
  <c r="C14" i="1"/>
  <c r="J13" i="1"/>
  <c r="I13" i="1"/>
  <c r="F13" i="1"/>
  <c r="D13" i="1"/>
  <c r="C13" i="1"/>
  <c r="J12" i="1"/>
  <c r="I12" i="1"/>
  <c r="F12" i="1"/>
  <c r="D12" i="1"/>
  <c r="C12" i="1"/>
  <c r="J11" i="1"/>
  <c r="I11" i="1"/>
  <c r="F11" i="1"/>
  <c r="D11" i="1"/>
  <c r="C11" i="1"/>
  <c r="J10" i="1"/>
  <c r="I10" i="1"/>
  <c r="F10" i="1"/>
  <c r="D10" i="1"/>
  <c r="C10" i="1"/>
  <c r="J9" i="1"/>
  <c r="I9" i="1"/>
  <c r="F9" i="1"/>
  <c r="D9" i="1"/>
  <c r="C9" i="1"/>
  <c r="J8" i="1"/>
  <c r="I8" i="1"/>
  <c r="F8" i="1"/>
  <c r="D8" i="1"/>
  <c r="C8" i="1"/>
  <c r="J7" i="1"/>
  <c r="I7" i="1"/>
  <c r="F7" i="1"/>
  <c r="D7" i="1"/>
  <c r="C7" i="1"/>
  <c r="C49" i="1" l="1"/>
  <c r="J49" i="1"/>
  <c r="I49" i="1"/>
</calcChain>
</file>

<file path=xl/sharedStrings.xml><?xml version="1.0" encoding="utf-8"?>
<sst xmlns="http://schemas.openxmlformats.org/spreadsheetml/2006/main" count="65" uniqueCount="61">
  <si>
    <t>計畫名稱：教育部國教署補助各直轄市縣市政府本土語文(交通費)經費</t>
  </si>
  <si>
    <t>序號</t>
  </si>
  <si>
    <t>學校</t>
  </si>
  <si>
    <t>111學年
交通費合計</t>
  </si>
  <si>
    <t>第1學期核定經費</t>
  </si>
  <si>
    <t>第2學期核定經費</t>
  </si>
  <si>
    <t>部款(85%)</t>
  </si>
  <si>
    <t>市款(15%)</t>
  </si>
  <si>
    <t>合計</t>
  </si>
  <si>
    <t>111-
3-(67)</t>
  </si>
  <si>
    <t>112-
3-(72)</t>
  </si>
  <si>
    <t>111-
3-(26)</t>
  </si>
  <si>
    <t>112-
3-(24)</t>
  </si>
  <si>
    <t>八德國中</t>
  </si>
  <si>
    <t>自強國中</t>
  </si>
  <si>
    <t>龍興國中</t>
  </si>
  <si>
    <t>東安國中</t>
  </si>
  <si>
    <t>文昌國中</t>
  </si>
  <si>
    <t>永安國中</t>
  </si>
  <si>
    <t>龜山國中</t>
  </si>
  <si>
    <t>南崁國中</t>
  </si>
  <si>
    <t>潮音國小</t>
  </si>
  <si>
    <t>菓林國小</t>
  </si>
  <si>
    <t>埔心國小</t>
  </si>
  <si>
    <t>大溪國小</t>
  </si>
  <si>
    <t>內柵國小</t>
  </si>
  <si>
    <t>僑愛國小</t>
  </si>
  <si>
    <t>南興國小</t>
  </si>
  <si>
    <t>仁和國小</t>
  </si>
  <si>
    <t>信義國小</t>
  </si>
  <si>
    <t>中正國小</t>
  </si>
  <si>
    <t>中原國小</t>
  </si>
  <si>
    <t>忠貞國小</t>
  </si>
  <si>
    <t>山豐國小</t>
  </si>
  <si>
    <t>祥安國小</t>
  </si>
  <si>
    <t>新榮國小</t>
  </si>
  <si>
    <t>龍山國小</t>
  </si>
  <si>
    <t>北門國小</t>
  </si>
  <si>
    <t>青溪國小</t>
  </si>
  <si>
    <t>三民國小</t>
  </si>
  <si>
    <t>義盛國小</t>
  </si>
  <si>
    <t>奎輝國小</t>
  </si>
  <si>
    <t>高義國小</t>
  </si>
  <si>
    <t>長興國小</t>
  </si>
  <si>
    <t>三光國小</t>
  </si>
  <si>
    <t>巴崚國小</t>
  </si>
  <si>
    <t>瑞埔國小</t>
  </si>
  <si>
    <t>四維國小</t>
  </si>
  <si>
    <t>石門國小</t>
  </si>
  <si>
    <t>新路國小</t>
  </si>
  <si>
    <t>文華國小</t>
  </si>
  <si>
    <t>楓樹國小</t>
  </si>
  <si>
    <t>長庚國小</t>
  </si>
  <si>
    <t>龍安國小</t>
  </si>
  <si>
    <t>新坡國小</t>
  </si>
  <si>
    <t>計畫期程：2022年8月01日至2023年7月31日</t>
    <phoneticPr fontId="2" type="noConversion"/>
  </si>
  <si>
    <t>112-
3-(79)</t>
    <phoneticPr fontId="2" type="noConversion"/>
  </si>
  <si>
    <t>112-
3-(49)</t>
    <phoneticPr fontId="2" type="noConversion"/>
  </si>
  <si>
    <r>
      <rPr>
        <vertAlign val="superscript"/>
        <sz val="10"/>
        <color rgb="FF000000"/>
        <rFont val="Times New Roman"/>
        <family val="1"/>
      </rPr>
      <t xml:space="preserve"> </t>
    </r>
    <r>
      <rPr>
        <sz val="12"/>
        <color rgb="FF000000"/>
        <rFont val="Times New Roman"/>
        <family val="1"/>
      </rPr>
      <t>203,150</t>
    </r>
    <phoneticPr fontId="2" type="noConversion"/>
  </si>
  <si>
    <t>第2學期教支人員蔣義雄因身體欠佳因素，未能繼續授課，爰無交通費需求。</t>
    <phoneticPr fontId="2" type="noConversion"/>
  </si>
  <si>
    <t>桃園市111學年度國中、國小原住民族語教學支援工作人員交通費核定總表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</si>
</sst>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&quot; &quot;;[Red]&quot;(&quot;0.00&quot;)&quot;"/>
    <numFmt numFmtId="177" formatCode="0&quot; &quot;;[Red]&quot;(&quot;0&quot;)&quot;"/>
    <numFmt numFmtId="178" formatCode="#,##0&quot; &quot;;[Red]&quot;(&quot;#,##0&quot;)&quot;"/>
    <numFmt numFmtId="179" formatCode="#,##0&quot; &quot;"/>
  </numFmts>
  <fonts count="13" x14ac:knownFonts="1">
    <font>
      <sz val="10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細明體"/>
      <family val="3"/>
      <charset val="136"/>
    </font>
    <font>
      <b/>
      <sz val="12"/>
      <color rgb="FF000000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vertAlign val="superscript"/>
      <sz val="10"/>
      <color rgb="FF000000"/>
      <name val="Times New Roman"/>
      <family val="1"/>
    </font>
    <font>
      <sz val="10"/>
      <color rgb="FF000000"/>
      <name val="Times New Roman"/>
      <family val="1"/>
      <charset val="136"/>
    </font>
    <font>
      <sz val="10"/>
      <color rgb="FF000000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0"/>
      <color theme="1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FFCC"/>
        <bgColor rgb="FFFFFF00"/>
      </patternFill>
    </fill>
    <fill>
      <patternFill patternType="solid">
        <fgColor theme="9" tint="0.59999389629810485"/>
        <bgColor rgb="FFFFFFFF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8" tint="0.59999389629810485"/>
        <bgColor rgb="FFFFFF00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horizontal="center" vertical="top"/>
    </xf>
    <xf numFmtId="0" fontId="0" fillId="2" borderId="0" xfId="0" applyFill="1" applyAlignment="1">
      <alignment horizontal="left" vertical="top"/>
    </xf>
    <xf numFmtId="177" fontId="1" fillId="2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177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9" fillId="2" borderId="0" xfId="0" applyFont="1" applyFill="1" applyAlignment="1">
      <alignment horizontal="left" vertical="top"/>
    </xf>
    <xf numFmtId="49" fontId="5" fillId="2" borderId="1" xfId="0" applyNumberFormat="1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179" fontId="11" fillId="3" borderId="1" xfId="0" applyNumberFormat="1" applyFont="1" applyFill="1" applyBorder="1" applyAlignment="1">
      <alignment vertical="center"/>
    </xf>
    <xf numFmtId="179" fontId="12" fillId="3" borderId="3" xfId="0" applyNumberFormat="1" applyFont="1" applyFill="1" applyBorder="1" applyAlignment="1">
      <alignment horizontal="left" vertical="center" wrapText="1"/>
    </xf>
    <xf numFmtId="179" fontId="12" fillId="3" borderId="4" xfId="0" applyNumberFormat="1" applyFont="1" applyFill="1" applyBorder="1" applyAlignment="1">
      <alignment horizontal="left" vertical="center"/>
    </xf>
    <xf numFmtId="179" fontId="12" fillId="3" borderId="5" xfId="0" applyNumberFormat="1" applyFont="1" applyFill="1" applyBorder="1" applyAlignment="1">
      <alignment horizontal="left" vertical="center"/>
    </xf>
    <xf numFmtId="179" fontId="11" fillId="3" borderId="2" xfId="0" applyNumberFormat="1" applyFont="1" applyFill="1" applyBorder="1" applyAlignment="1">
      <alignment vertical="center"/>
    </xf>
    <xf numFmtId="176" fontId="3" fillId="4" borderId="1" xfId="0" applyNumberFormat="1" applyFont="1" applyFill="1" applyBorder="1" applyAlignment="1">
      <alignment horizontal="center" vertical="center" wrapText="1"/>
    </xf>
    <xf numFmtId="177" fontId="1" fillId="5" borderId="1" xfId="0" applyNumberFormat="1" applyFont="1" applyFill="1" applyBorder="1" applyAlignment="1">
      <alignment horizontal="center" vertical="center" wrapText="1"/>
    </xf>
    <xf numFmtId="178" fontId="5" fillId="5" borderId="1" xfId="0" applyNumberFormat="1" applyFont="1" applyFill="1" applyBorder="1" applyAlignment="1">
      <alignment horizontal="right" vertical="center"/>
    </xf>
    <xf numFmtId="179" fontId="11" fillId="6" borderId="1" xfId="0" applyNumberFormat="1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77" fontId="1" fillId="5" borderId="2" xfId="0" applyNumberFormat="1" applyFont="1" applyFill="1" applyBorder="1" applyAlignment="1">
      <alignment horizontal="center" vertical="center" wrapText="1"/>
    </xf>
    <xf numFmtId="176" fontId="4" fillId="7" borderId="1" xfId="0" applyNumberFormat="1" applyFont="1" applyFill="1" applyBorder="1" applyAlignment="1">
      <alignment horizontal="center" vertical="center" wrapText="1"/>
    </xf>
    <xf numFmtId="178" fontId="6" fillId="7" borderId="1" xfId="0" applyNumberFormat="1" applyFont="1" applyFill="1" applyBorder="1" applyAlignment="1">
      <alignment horizontal="right" vertical="center"/>
    </xf>
    <xf numFmtId="178" fontId="6" fillId="7" borderId="2" xfId="0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 wrapText="1"/>
    </xf>
  </cellXfs>
  <cellStyles count="1">
    <cellStyle name="一般" xfId="0" builtinId="0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2"/>
  <sheetViews>
    <sheetView tabSelected="1" zoomScale="130" zoomScaleNormal="130" workbookViewId="0">
      <selection sqref="A1:K1"/>
    </sheetView>
  </sheetViews>
  <sheetFormatPr defaultRowHeight="13.2" x14ac:dyDescent="0.25"/>
  <cols>
    <col min="1" max="1" width="5.88671875" style="3" bestFit="1" customWidth="1"/>
    <col min="2" max="2" width="10.44140625" style="4" bestFit="1" customWidth="1"/>
    <col min="3" max="3" width="9.33203125" style="4" customWidth="1"/>
    <col min="4" max="4" width="10.6640625" style="4" bestFit="1" customWidth="1"/>
    <col min="5" max="5" width="8.88671875" style="4" bestFit="1" customWidth="1"/>
    <col min="6" max="6" width="9.77734375" style="4" bestFit="1" customWidth="1"/>
    <col min="7" max="7" width="8.88671875" style="4" bestFit="1" customWidth="1"/>
    <col min="8" max="8" width="9.33203125" style="4" bestFit="1" customWidth="1"/>
    <col min="9" max="9" width="9.33203125" style="1" bestFit="1" customWidth="1"/>
    <col min="10" max="10" width="8.88671875" style="1" bestFit="1" customWidth="1"/>
    <col min="11" max="11" width="9.21875" style="1" customWidth="1"/>
    <col min="12" max="12" width="8.88671875" style="1" customWidth="1"/>
    <col min="13" max="16384" width="8.88671875" style="1"/>
  </cols>
  <sheetData>
    <row r="1" spans="1:11" s="2" customFormat="1" ht="24" customHeight="1" x14ac:dyDescent="0.25">
      <c r="A1" s="18" t="s">
        <v>60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spans="1:11" s="2" customFormat="1" ht="24" customHeight="1" x14ac:dyDescent="0.25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spans="1:11" s="2" customFormat="1" ht="24" customHeight="1" x14ac:dyDescent="0.25">
      <c r="A3" s="19" t="s">
        <v>55</v>
      </c>
      <c r="B3" s="19"/>
      <c r="C3" s="19"/>
      <c r="D3" s="19"/>
      <c r="E3" s="19"/>
      <c r="F3" s="19"/>
      <c r="G3" s="19"/>
      <c r="H3" s="19"/>
      <c r="I3" s="19"/>
      <c r="J3" s="19"/>
      <c r="K3" s="19"/>
    </row>
    <row r="4" spans="1:11" s="2" customFormat="1" ht="30" customHeight="1" x14ac:dyDescent="0.25">
      <c r="A4" s="25" t="s">
        <v>1</v>
      </c>
      <c r="B4" s="25" t="s">
        <v>2</v>
      </c>
      <c r="C4" s="31" t="s">
        <v>3</v>
      </c>
      <c r="D4" s="34" t="s">
        <v>4</v>
      </c>
      <c r="E4" s="34"/>
      <c r="F4" s="34"/>
      <c r="G4" s="34"/>
      <c r="H4" s="34"/>
      <c r="I4" s="37" t="s">
        <v>5</v>
      </c>
      <c r="J4" s="37"/>
      <c r="K4" s="37"/>
    </row>
    <row r="5" spans="1:11" customFormat="1" ht="32.4" x14ac:dyDescent="0.25">
      <c r="A5" s="25"/>
      <c r="B5" s="25"/>
      <c r="C5" s="31"/>
      <c r="D5" s="34" t="s">
        <v>6</v>
      </c>
      <c r="E5" s="34"/>
      <c r="F5" s="34" t="s">
        <v>7</v>
      </c>
      <c r="G5" s="34"/>
      <c r="H5" s="35" t="s">
        <v>8</v>
      </c>
      <c r="I5" s="38" t="s">
        <v>6</v>
      </c>
      <c r="J5" s="38" t="s">
        <v>7</v>
      </c>
      <c r="K5" s="39" t="s">
        <v>8</v>
      </c>
    </row>
    <row r="6" spans="1:11" customFormat="1" ht="32.4" x14ac:dyDescent="0.25">
      <c r="A6" s="25"/>
      <c r="B6" s="25"/>
      <c r="C6" s="31"/>
      <c r="D6" s="36" t="s">
        <v>9</v>
      </c>
      <c r="E6" s="36" t="s">
        <v>10</v>
      </c>
      <c r="F6" s="36" t="s">
        <v>11</v>
      </c>
      <c r="G6" s="36" t="s">
        <v>12</v>
      </c>
      <c r="H6" s="35"/>
      <c r="I6" s="38" t="s">
        <v>56</v>
      </c>
      <c r="J6" s="38" t="s">
        <v>57</v>
      </c>
      <c r="K6" s="39"/>
    </row>
    <row r="7" spans="1:11" customFormat="1" ht="24" customHeight="1" x14ac:dyDescent="0.25">
      <c r="A7" s="5">
        <v>1</v>
      </c>
      <c r="B7" s="5" t="s">
        <v>13</v>
      </c>
      <c r="C7" s="32">
        <f t="shared" ref="C7:C48" si="0">H7+K7</f>
        <v>12000</v>
      </c>
      <c r="D7" s="6">
        <f t="shared" ref="D7:D18" si="1">H7*0.85</f>
        <v>5100</v>
      </c>
      <c r="E7" s="6">
        <v>0</v>
      </c>
      <c r="F7" s="6">
        <f t="shared" ref="F7:F18" si="2">H7*0.15</f>
        <v>900</v>
      </c>
      <c r="G7" s="6">
        <v>0</v>
      </c>
      <c r="H7" s="6">
        <v>6000</v>
      </c>
      <c r="I7" s="20">
        <f t="shared" ref="I7:I48" si="3">K7*0.85</f>
        <v>5100</v>
      </c>
      <c r="J7" s="20">
        <f t="shared" ref="J7:J48" si="4">K7*0.15</f>
        <v>900</v>
      </c>
      <c r="K7" s="20">
        <v>6000</v>
      </c>
    </row>
    <row r="8" spans="1:11" customFormat="1" ht="24" customHeight="1" x14ac:dyDescent="0.25">
      <c r="A8" s="26">
        <v>2</v>
      </c>
      <c r="B8" s="26" t="s">
        <v>14</v>
      </c>
      <c r="C8" s="32">
        <f t="shared" si="0"/>
        <v>12000</v>
      </c>
      <c r="D8" s="27">
        <f t="shared" si="1"/>
        <v>5100</v>
      </c>
      <c r="E8" s="27">
        <v>0</v>
      </c>
      <c r="F8" s="27">
        <f t="shared" si="2"/>
        <v>900</v>
      </c>
      <c r="G8" s="27">
        <v>0</v>
      </c>
      <c r="H8" s="27">
        <v>6000</v>
      </c>
      <c r="I8" s="28">
        <f t="shared" si="3"/>
        <v>5100</v>
      </c>
      <c r="J8" s="28">
        <f t="shared" si="4"/>
        <v>900</v>
      </c>
      <c r="K8" s="28">
        <v>6000</v>
      </c>
    </row>
    <row r="9" spans="1:11" customFormat="1" ht="24" customHeight="1" x14ac:dyDescent="0.25">
      <c r="A9" s="5">
        <v>3</v>
      </c>
      <c r="B9" s="5" t="s">
        <v>15</v>
      </c>
      <c r="C9" s="32">
        <f t="shared" si="0"/>
        <v>8000</v>
      </c>
      <c r="D9" s="6">
        <f t="shared" si="1"/>
        <v>3400</v>
      </c>
      <c r="E9" s="6">
        <v>0</v>
      </c>
      <c r="F9" s="6">
        <f t="shared" si="2"/>
        <v>600</v>
      </c>
      <c r="G9" s="6">
        <v>0</v>
      </c>
      <c r="H9" s="6">
        <v>4000</v>
      </c>
      <c r="I9" s="20">
        <f t="shared" si="3"/>
        <v>3400</v>
      </c>
      <c r="J9" s="20">
        <f t="shared" si="4"/>
        <v>600</v>
      </c>
      <c r="K9" s="20">
        <v>4000</v>
      </c>
    </row>
    <row r="10" spans="1:11" customFormat="1" ht="24" customHeight="1" x14ac:dyDescent="0.25">
      <c r="A10" s="26">
        <v>4</v>
      </c>
      <c r="B10" s="26" t="s">
        <v>16</v>
      </c>
      <c r="C10" s="32">
        <f t="shared" si="0"/>
        <v>16000</v>
      </c>
      <c r="D10" s="27">
        <f t="shared" si="1"/>
        <v>6800</v>
      </c>
      <c r="E10" s="27">
        <v>0</v>
      </c>
      <c r="F10" s="27">
        <f t="shared" si="2"/>
        <v>1200</v>
      </c>
      <c r="G10" s="27">
        <v>0</v>
      </c>
      <c r="H10" s="27">
        <v>8000</v>
      </c>
      <c r="I10" s="28">
        <f t="shared" si="3"/>
        <v>6800</v>
      </c>
      <c r="J10" s="28">
        <f t="shared" si="4"/>
        <v>1200</v>
      </c>
      <c r="K10" s="28">
        <v>8000</v>
      </c>
    </row>
    <row r="11" spans="1:11" customFormat="1" ht="24" customHeight="1" x14ac:dyDescent="0.25">
      <c r="A11" s="5">
        <v>5</v>
      </c>
      <c r="B11" s="5" t="s">
        <v>17</v>
      </c>
      <c r="C11" s="32">
        <f t="shared" si="0"/>
        <v>11000</v>
      </c>
      <c r="D11" s="6">
        <f t="shared" si="1"/>
        <v>4250</v>
      </c>
      <c r="E11" s="6">
        <v>0</v>
      </c>
      <c r="F11" s="6">
        <f t="shared" si="2"/>
        <v>750</v>
      </c>
      <c r="G11" s="6">
        <v>0</v>
      </c>
      <c r="H11" s="6">
        <v>5000</v>
      </c>
      <c r="I11" s="20">
        <f t="shared" si="3"/>
        <v>5100</v>
      </c>
      <c r="J11" s="20">
        <f t="shared" si="4"/>
        <v>900</v>
      </c>
      <c r="K11" s="20">
        <v>6000</v>
      </c>
    </row>
    <row r="12" spans="1:11" customFormat="1" ht="24" customHeight="1" x14ac:dyDescent="0.25">
      <c r="A12" s="26">
        <v>6</v>
      </c>
      <c r="B12" s="26" t="s">
        <v>18</v>
      </c>
      <c r="C12" s="32">
        <f t="shared" si="0"/>
        <v>14000</v>
      </c>
      <c r="D12" s="27">
        <f t="shared" si="1"/>
        <v>5950</v>
      </c>
      <c r="E12" s="27">
        <v>0</v>
      </c>
      <c r="F12" s="27">
        <f t="shared" si="2"/>
        <v>1050</v>
      </c>
      <c r="G12" s="27">
        <v>0</v>
      </c>
      <c r="H12" s="27">
        <v>7000</v>
      </c>
      <c r="I12" s="28">
        <f t="shared" si="3"/>
        <v>5950</v>
      </c>
      <c r="J12" s="28">
        <f t="shared" si="4"/>
        <v>1050</v>
      </c>
      <c r="K12" s="28">
        <v>7000</v>
      </c>
    </row>
    <row r="13" spans="1:11" customFormat="1" ht="24" customHeight="1" x14ac:dyDescent="0.25">
      <c r="A13" s="5">
        <v>7</v>
      </c>
      <c r="B13" s="5" t="s">
        <v>19</v>
      </c>
      <c r="C13" s="32">
        <f t="shared" si="0"/>
        <v>4000</v>
      </c>
      <c r="D13" s="6">
        <f t="shared" si="1"/>
        <v>1700</v>
      </c>
      <c r="E13" s="6">
        <v>0</v>
      </c>
      <c r="F13" s="6">
        <f t="shared" si="2"/>
        <v>300</v>
      </c>
      <c r="G13" s="6">
        <v>0</v>
      </c>
      <c r="H13" s="6">
        <v>2000</v>
      </c>
      <c r="I13" s="20">
        <f t="shared" si="3"/>
        <v>1700</v>
      </c>
      <c r="J13" s="20">
        <f t="shared" si="4"/>
        <v>300</v>
      </c>
      <c r="K13" s="20">
        <v>2000</v>
      </c>
    </row>
    <row r="14" spans="1:11" customFormat="1" ht="24" customHeight="1" x14ac:dyDescent="0.25">
      <c r="A14" s="26">
        <v>8</v>
      </c>
      <c r="B14" s="26" t="s">
        <v>20</v>
      </c>
      <c r="C14" s="32">
        <f t="shared" si="0"/>
        <v>8000</v>
      </c>
      <c r="D14" s="27">
        <f t="shared" si="1"/>
        <v>3400</v>
      </c>
      <c r="E14" s="27">
        <v>0</v>
      </c>
      <c r="F14" s="27">
        <f t="shared" si="2"/>
        <v>600</v>
      </c>
      <c r="G14" s="27">
        <v>0</v>
      </c>
      <c r="H14" s="27">
        <v>4000</v>
      </c>
      <c r="I14" s="28">
        <f t="shared" si="3"/>
        <v>3400</v>
      </c>
      <c r="J14" s="28">
        <f t="shared" si="4"/>
        <v>600</v>
      </c>
      <c r="K14" s="28">
        <v>4000</v>
      </c>
    </row>
    <row r="15" spans="1:11" customFormat="1" ht="24" customHeight="1" x14ac:dyDescent="0.25">
      <c r="A15" s="5">
        <v>9</v>
      </c>
      <c r="B15" s="7" t="s">
        <v>21</v>
      </c>
      <c r="C15" s="32">
        <f t="shared" si="0"/>
        <v>4000</v>
      </c>
      <c r="D15" s="6">
        <f t="shared" si="1"/>
        <v>1700</v>
      </c>
      <c r="E15" s="6">
        <v>0</v>
      </c>
      <c r="F15" s="6">
        <f t="shared" si="2"/>
        <v>300</v>
      </c>
      <c r="G15" s="6">
        <v>0</v>
      </c>
      <c r="H15" s="6">
        <v>2000</v>
      </c>
      <c r="I15" s="20">
        <f t="shared" si="3"/>
        <v>1700</v>
      </c>
      <c r="J15" s="20">
        <f t="shared" si="4"/>
        <v>300</v>
      </c>
      <c r="K15" s="20">
        <v>2000</v>
      </c>
    </row>
    <row r="16" spans="1:11" customFormat="1" ht="24" customHeight="1" x14ac:dyDescent="0.25">
      <c r="A16" s="26">
        <v>10</v>
      </c>
      <c r="B16" s="29" t="s">
        <v>22</v>
      </c>
      <c r="C16" s="32">
        <f t="shared" si="0"/>
        <v>10000</v>
      </c>
      <c r="D16" s="27">
        <f t="shared" si="1"/>
        <v>4250</v>
      </c>
      <c r="E16" s="27">
        <v>0</v>
      </c>
      <c r="F16" s="27">
        <f t="shared" si="2"/>
        <v>750</v>
      </c>
      <c r="G16" s="27">
        <v>0</v>
      </c>
      <c r="H16" s="27">
        <v>5000</v>
      </c>
      <c r="I16" s="28">
        <f t="shared" si="3"/>
        <v>4250</v>
      </c>
      <c r="J16" s="28">
        <f t="shared" si="4"/>
        <v>750</v>
      </c>
      <c r="K16" s="28">
        <v>5000</v>
      </c>
    </row>
    <row r="17" spans="1:11" customFormat="1" ht="24" customHeight="1" x14ac:dyDescent="0.25">
      <c r="A17" s="5">
        <v>11</v>
      </c>
      <c r="B17" s="7" t="s">
        <v>23</v>
      </c>
      <c r="C17" s="32">
        <f t="shared" si="0"/>
        <v>12000</v>
      </c>
      <c r="D17" s="6">
        <f t="shared" si="1"/>
        <v>5100</v>
      </c>
      <c r="E17" s="6">
        <v>0</v>
      </c>
      <c r="F17" s="6">
        <f t="shared" si="2"/>
        <v>900</v>
      </c>
      <c r="G17" s="6">
        <v>0</v>
      </c>
      <c r="H17" s="6">
        <v>6000</v>
      </c>
      <c r="I17" s="20">
        <f t="shared" si="3"/>
        <v>5100</v>
      </c>
      <c r="J17" s="20">
        <f t="shared" si="4"/>
        <v>900</v>
      </c>
      <c r="K17" s="20">
        <v>6000</v>
      </c>
    </row>
    <row r="18" spans="1:11" customFormat="1" ht="24" customHeight="1" x14ac:dyDescent="0.25">
      <c r="A18" s="26">
        <v>12</v>
      </c>
      <c r="B18" s="29" t="s">
        <v>24</v>
      </c>
      <c r="C18" s="32">
        <f t="shared" si="0"/>
        <v>20000</v>
      </c>
      <c r="D18" s="27">
        <f t="shared" si="1"/>
        <v>5950</v>
      </c>
      <c r="E18" s="27">
        <v>0</v>
      </c>
      <c r="F18" s="27">
        <f t="shared" si="2"/>
        <v>1050</v>
      </c>
      <c r="G18" s="27">
        <v>0</v>
      </c>
      <c r="H18" s="27">
        <v>7000</v>
      </c>
      <c r="I18" s="28">
        <f t="shared" si="3"/>
        <v>11050</v>
      </c>
      <c r="J18" s="28">
        <f t="shared" si="4"/>
        <v>1950</v>
      </c>
      <c r="K18" s="28">
        <v>13000</v>
      </c>
    </row>
    <row r="19" spans="1:11" customFormat="1" ht="24" customHeight="1" x14ac:dyDescent="0.25">
      <c r="A19" s="5">
        <v>13</v>
      </c>
      <c r="B19" s="7" t="s">
        <v>25</v>
      </c>
      <c r="C19" s="32">
        <f t="shared" si="0"/>
        <v>16000</v>
      </c>
      <c r="D19" s="6">
        <v>5950</v>
      </c>
      <c r="E19" s="6">
        <v>850</v>
      </c>
      <c r="F19" s="6">
        <v>1050</v>
      </c>
      <c r="G19" s="6">
        <v>150</v>
      </c>
      <c r="H19" s="6">
        <v>8000</v>
      </c>
      <c r="I19" s="20">
        <f t="shared" si="3"/>
        <v>6800</v>
      </c>
      <c r="J19" s="20">
        <f t="shared" si="4"/>
        <v>1200</v>
      </c>
      <c r="K19" s="20">
        <v>8000</v>
      </c>
    </row>
    <row r="20" spans="1:11" customFormat="1" ht="24" customHeight="1" x14ac:dyDescent="0.25">
      <c r="A20" s="26">
        <v>14</v>
      </c>
      <c r="B20" s="29" t="s">
        <v>26</v>
      </c>
      <c r="C20" s="32">
        <f t="shared" si="0"/>
        <v>14000</v>
      </c>
      <c r="D20" s="27">
        <f>H20*0.85</f>
        <v>5950</v>
      </c>
      <c r="E20" s="27">
        <v>0</v>
      </c>
      <c r="F20" s="27">
        <f>H20*0.15</f>
        <v>1050</v>
      </c>
      <c r="G20" s="27">
        <v>0</v>
      </c>
      <c r="H20" s="27">
        <v>7000</v>
      </c>
      <c r="I20" s="28">
        <f t="shared" si="3"/>
        <v>5950</v>
      </c>
      <c r="J20" s="28">
        <f t="shared" si="4"/>
        <v>1050</v>
      </c>
      <c r="K20" s="28">
        <v>7000</v>
      </c>
    </row>
    <row r="21" spans="1:11" customFormat="1" ht="24" customHeight="1" x14ac:dyDescent="0.25">
      <c r="A21" s="5">
        <v>15</v>
      </c>
      <c r="B21" s="7" t="s">
        <v>27</v>
      </c>
      <c r="C21" s="32">
        <f t="shared" si="0"/>
        <v>12000</v>
      </c>
      <c r="D21" s="6">
        <f>H21*0.85</f>
        <v>5100</v>
      </c>
      <c r="E21" s="6">
        <v>0</v>
      </c>
      <c r="F21" s="6">
        <f>H21*0.15</f>
        <v>900</v>
      </c>
      <c r="G21" s="6">
        <v>0</v>
      </c>
      <c r="H21" s="6">
        <v>6000</v>
      </c>
      <c r="I21" s="20">
        <f t="shared" si="3"/>
        <v>5100</v>
      </c>
      <c r="J21" s="20">
        <f t="shared" si="4"/>
        <v>900</v>
      </c>
      <c r="K21" s="20">
        <v>6000</v>
      </c>
    </row>
    <row r="22" spans="1:11" customFormat="1" ht="24" customHeight="1" x14ac:dyDescent="0.25">
      <c r="A22" s="26">
        <v>16</v>
      </c>
      <c r="B22" s="29" t="s">
        <v>28</v>
      </c>
      <c r="C22" s="32">
        <f t="shared" si="0"/>
        <v>14000</v>
      </c>
      <c r="D22" s="27">
        <v>1700</v>
      </c>
      <c r="E22" s="27">
        <v>4250</v>
      </c>
      <c r="F22" s="27">
        <v>300</v>
      </c>
      <c r="G22" s="27">
        <v>750</v>
      </c>
      <c r="H22" s="27">
        <v>7000</v>
      </c>
      <c r="I22" s="28">
        <f t="shared" si="3"/>
        <v>5950</v>
      </c>
      <c r="J22" s="28">
        <f t="shared" si="4"/>
        <v>1050</v>
      </c>
      <c r="K22" s="28">
        <v>7000</v>
      </c>
    </row>
    <row r="23" spans="1:11" customFormat="1" ht="24" customHeight="1" x14ac:dyDescent="0.25">
      <c r="A23" s="5">
        <v>17</v>
      </c>
      <c r="B23" s="7" t="s">
        <v>29</v>
      </c>
      <c r="C23" s="32">
        <f t="shared" si="0"/>
        <v>8000</v>
      </c>
      <c r="D23" s="6">
        <f t="shared" ref="D23:D46" si="5">H23*0.85</f>
        <v>3400</v>
      </c>
      <c r="E23" s="6">
        <v>0</v>
      </c>
      <c r="F23" s="6">
        <f t="shared" ref="F23:F46" si="6">H23*0.15</f>
        <v>600</v>
      </c>
      <c r="G23" s="6">
        <v>0</v>
      </c>
      <c r="H23" s="6">
        <v>4000</v>
      </c>
      <c r="I23" s="20">
        <f t="shared" si="3"/>
        <v>3400</v>
      </c>
      <c r="J23" s="20">
        <f t="shared" si="4"/>
        <v>600</v>
      </c>
      <c r="K23" s="20">
        <v>4000</v>
      </c>
    </row>
    <row r="24" spans="1:11" customFormat="1" ht="24" customHeight="1" x14ac:dyDescent="0.25">
      <c r="A24" s="26">
        <v>18</v>
      </c>
      <c r="B24" s="29" t="s">
        <v>30</v>
      </c>
      <c r="C24" s="32">
        <f t="shared" si="0"/>
        <v>10000</v>
      </c>
      <c r="D24" s="27">
        <f t="shared" si="5"/>
        <v>4250</v>
      </c>
      <c r="E24" s="27">
        <v>0</v>
      </c>
      <c r="F24" s="27">
        <f t="shared" si="6"/>
        <v>750</v>
      </c>
      <c r="G24" s="27">
        <v>0</v>
      </c>
      <c r="H24" s="27">
        <v>5000</v>
      </c>
      <c r="I24" s="28">
        <f t="shared" si="3"/>
        <v>4250</v>
      </c>
      <c r="J24" s="28">
        <f t="shared" si="4"/>
        <v>750</v>
      </c>
      <c r="K24" s="28">
        <v>5000</v>
      </c>
    </row>
    <row r="25" spans="1:11" customFormat="1" ht="24" customHeight="1" x14ac:dyDescent="0.25">
      <c r="A25" s="5">
        <v>19</v>
      </c>
      <c r="B25" s="7" t="s">
        <v>31</v>
      </c>
      <c r="C25" s="32">
        <f t="shared" si="0"/>
        <v>10000</v>
      </c>
      <c r="D25" s="6">
        <f t="shared" si="5"/>
        <v>4250</v>
      </c>
      <c r="E25" s="6">
        <v>0</v>
      </c>
      <c r="F25" s="6">
        <f t="shared" si="6"/>
        <v>750</v>
      </c>
      <c r="G25" s="6">
        <v>0</v>
      </c>
      <c r="H25" s="6">
        <v>5000</v>
      </c>
      <c r="I25" s="20">
        <f t="shared" si="3"/>
        <v>4250</v>
      </c>
      <c r="J25" s="20">
        <f t="shared" si="4"/>
        <v>750</v>
      </c>
      <c r="K25" s="20">
        <v>5000</v>
      </c>
    </row>
    <row r="26" spans="1:11" customFormat="1" ht="24" customHeight="1" x14ac:dyDescent="0.25">
      <c r="A26" s="26">
        <v>20</v>
      </c>
      <c r="B26" s="29" t="s">
        <v>32</v>
      </c>
      <c r="C26" s="32">
        <f t="shared" si="0"/>
        <v>16000</v>
      </c>
      <c r="D26" s="27">
        <f t="shared" si="5"/>
        <v>6800</v>
      </c>
      <c r="E26" s="27">
        <v>0</v>
      </c>
      <c r="F26" s="27">
        <f t="shared" si="6"/>
        <v>1200</v>
      </c>
      <c r="G26" s="27">
        <v>0</v>
      </c>
      <c r="H26" s="27">
        <v>8000</v>
      </c>
      <c r="I26" s="28">
        <f t="shared" si="3"/>
        <v>6800</v>
      </c>
      <c r="J26" s="28">
        <f t="shared" si="4"/>
        <v>1200</v>
      </c>
      <c r="K26" s="28">
        <v>8000</v>
      </c>
    </row>
    <row r="27" spans="1:11" customFormat="1" ht="24" customHeight="1" x14ac:dyDescent="0.25">
      <c r="A27" s="5">
        <v>21</v>
      </c>
      <c r="B27" s="7" t="s">
        <v>33</v>
      </c>
      <c r="C27" s="32">
        <f t="shared" si="0"/>
        <v>16000</v>
      </c>
      <c r="D27" s="6">
        <f t="shared" si="5"/>
        <v>6800</v>
      </c>
      <c r="E27" s="6">
        <v>0</v>
      </c>
      <c r="F27" s="6">
        <f t="shared" si="6"/>
        <v>1200</v>
      </c>
      <c r="G27" s="6">
        <v>0</v>
      </c>
      <c r="H27" s="6">
        <v>8000</v>
      </c>
      <c r="I27" s="20">
        <f t="shared" si="3"/>
        <v>6800</v>
      </c>
      <c r="J27" s="20">
        <f t="shared" si="4"/>
        <v>1200</v>
      </c>
      <c r="K27" s="20">
        <v>8000</v>
      </c>
    </row>
    <row r="28" spans="1:11" customFormat="1" ht="24" customHeight="1" x14ac:dyDescent="0.25">
      <c r="A28" s="26">
        <v>22</v>
      </c>
      <c r="B28" s="29" t="s">
        <v>34</v>
      </c>
      <c r="C28" s="32">
        <f t="shared" si="0"/>
        <v>12000</v>
      </c>
      <c r="D28" s="27">
        <f t="shared" si="5"/>
        <v>5100</v>
      </c>
      <c r="E28" s="27">
        <v>0</v>
      </c>
      <c r="F28" s="27">
        <f t="shared" si="6"/>
        <v>900</v>
      </c>
      <c r="G28" s="27">
        <v>0</v>
      </c>
      <c r="H28" s="27">
        <v>6000</v>
      </c>
      <c r="I28" s="28">
        <f t="shared" si="3"/>
        <v>5100</v>
      </c>
      <c r="J28" s="28">
        <f t="shared" si="4"/>
        <v>900</v>
      </c>
      <c r="K28" s="28">
        <v>6000</v>
      </c>
    </row>
    <row r="29" spans="1:11" customFormat="1" ht="45.6" customHeight="1" x14ac:dyDescent="0.25">
      <c r="A29" s="5">
        <v>23</v>
      </c>
      <c r="B29" s="7" t="s">
        <v>35</v>
      </c>
      <c r="C29" s="32">
        <f t="shared" si="0"/>
        <v>8000</v>
      </c>
      <c r="D29" s="6">
        <f t="shared" si="5"/>
        <v>6800</v>
      </c>
      <c r="E29" s="6">
        <v>0</v>
      </c>
      <c r="F29" s="6">
        <f t="shared" si="6"/>
        <v>1200</v>
      </c>
      <c r="G29" s="6">
        <v>0</v>
      </c>
      <c r="H29" s="6">
        <v>8000</v>
      </c>
      <c r="I29" s="21" t="s">
        <v>59</v>
      </c>
      <c r="J29" s="22"/>
      <c r="K29" s="23"/>
    </row>
    <row r="30" spans="1:11" customFormat="1" ht="24" customHeight="1" x14ac:dyDescent="0.25">
      <c r="A30" s="26">
        <v>24</v>
      </c>
      <c r="B30" s="29" t="s">
        <v>36</v>
      </c>
      <c r="C30" s="32">
        <f t="shared" si="0"/>
        <v>10000</v>
      </c>
      <c r="D30" s="27">
        <f t="shared" si="5"/>
        <v>4250</v>
      </c>
      <c r="E30" s="27">
        <v>0</v>
      </c>
      <c r="F30" s="27">
        <f t="shared" si="6"/>
        <v>750</v>
      </c>
      <c r="G30" s="27">
        <v>0</v>
      </c>
      <c r="H30" s="27">
        <v>5000</v>
      </c>
      <c r="I30" s="28">
        <f t="shared" si="3"/>
        <v>4250</v>
      </c>
      <c r="J30" s="28">
        <f t="shared" si="4"/>
        <v>750</v>
      </c>
      <c r="K30" s="28">
        <v>5000</v>
      </c>
    </row>
    <row r="31" spans="1:11" customFormat="1" ht="24" customHeight="1" x14ac:dyDescent="0.25">
      <c r="A31" s="5">
        <v>25</v>
      </c>
      <c r="B31" s="7" t="s">
        <v>37</v>
      </c>
      <c r="C31" s="32">
        <f t="shared" si="0"/>
        <v>10000</v>
      </c>
      <c r="D31" s="6">
        <f t="shared" si="5"/>
        <v>4250</v>
      </c>
      <c r="E31" s="6">
        <v>0</v>
      </c>
      <c r="F31" s="6">
        <f t="shared" si="6"/>
        <v>750</v>
      </c>
      <c r="G31" s="6">
        <v>0</v>
      </c>
      <c r="H31" s="6">
        <v>5000</v>
      </c>
      <c r="I31" s="20">
        <f t="shared" si="3"/>
        <v>4250</v>
      </c>
      <c r="J31" s="20">
        <f t="shared" si="4"/>
        <v>750</v>
      </c>
      <c r="K31" s="20">
        <v>5000</v>
      </c>
    </row>
    <row r="32" spans="1:11" customFormat="1" ht="24" customHeight="1" x14ac:dyDescent="0.25">
      <c r="A32" s="26">
        <v>26</v>
      </c>
      <c r="B32" s="29" t="s">
        <v>38</v>
      </c>
      <c r="C32" s="32">
        <f t="shared" si="0"/>
        <v>14000</v>
      </c>
      <c r="D32" s="27">
        <f t="shared" si="5"/>
        <v>5950</v>
      </c>
      <c r="E32" s="27">
        <v>0</v>
      </c>
      <c r="F32" s="27">
        <f t="shared" si="6"/>
        <v>1050</v>
      </c>
      <c r="G32" s="27">
        <v>0</v>
      </c>
      <c r="H32" s="27">
        <v>7000</v>
      </c>
      <c r="I32" s="28">
        <f t="shared" si="3"/>
        <v>5950</v>
      </c>
      <c r="J32" s="28">
        <f t="shared" si="4"/>
        <v>1050</v>
      </c>
      <c r="K32" s="28">
        <v>7000</v>
      </c>
    </row>
    <row r="33" spans="1:11" customFormat="1" ht="24" customHeight="1" x14ac:dyDescent="0.25">
      <c r="A33" s="5">
        <v>27</v>
      </c>
      <c r="B33" s="7" t="s">
        <v>39</v>
      </c>
      <c r="C33" s="32">
        <f t="shared" si="0"/>
        <v>8000</v>
      </c>
      <c r="D33" s="6">
        <f t="shared" si="5"/>
        <v>3400</v>
      </c>
      <c r="E33" s="6">
        <v>0</v>
      </c>
      <c r="F33" s="6">
        <f t="shared" si="6"/>
        <v>600</v>
      </c>
      <c r="G33" s="6">
        <v>0</v>
      </c>
      <c r="H33" s="6">
        <v>4000</v>
      </c>
      <c r="I33" s="20">
        <f t="shared" si="3"/>
        <v>3400</v>
      </c>
      <c r="J33" s="20">
        <f t="shared" si="4"/>
        <v>600</v>
      </c>
      <c r="K33" s="20">
        <v>4000</v>
      </c>
    </row>
    <row r="34" spans="1:11" customFormat="1" ht="24" customHeight="1" x14ac:dyDescent="0.25">
      <c r="A34" s="26">
        <v>28</v>
      </c>
      <c r="B34" s="29" t="s">
        <v>40</v>
      </c>
      <c r="C34" s="32">
        <f t="shared" si="0"/>
        <v>16000</v>
      </c>
      <c r="D34" s="27">
        <f t="shared" si="5"/>
        <v>6800</v>
      </c>
      <c r="E34" s="27">
        <v>0</v>
      </c>
      <c r="F34" s="27">
        <f t="shared" si="6"/>
        <v>1200</v>
      </c>
      <c r="G34" s="27">
        <v>0</v>
      </c>
      <c r="H34" s="27">
        <v>8000</v>
      </c>
      <c r="I34" s="28">
        <f t="shared" si="3"/>
        <v>6800</v>
      </c>
      <c r="J34" s="28">
        <f t="shared" si="4"/>
        <v>1200</v>
      </c>
      <c r="K34" s="28">
        <v>8000</v>
      </c>
    </row>
    <row r="35" spans="1:11" customFormat="1" ht="24" customHeight="1" x14ac:dyDescent="0.25">
      <c r="A35" s="5">
        <v>29</v>
      </c>
      <c r="B35" s="7" t="s">
        <v>41</v>
      </c>
      <c r="C35" s="32">
        <f t="shared" si="0"/>
        <v>8000</v>
      </c>
      <c r="D35" s="6">
        <f t="shared" si="5"/>
        <v>3400</v>
      </c>
      <c r="E35" s="6">
        <v>0</v>
      </c>
      <c r="F35" s="6">
        <f t="shared" si="6"/>
        <v>600</v>
      </c>
      <c r="G35" s="6">
        <v>0</v>
      </c>
      <c r="H35" s="6">
        <v>4000</v>
      </c>
      <c r="I35" s="20">
        <f t="shared" si="3"/>
        <v>3400</v>
      </c>
      <c r="J35" s="20">
        <f t="shared" si="4"/>
        <v>600</v>
      </c>
      <c r="K35" s="20">
        <v>4000</v>
      </c>
    </row>
    <row r="36" spans="1:11" customFormat="1" ht="24" customHeight="1" x14ac:dyDescent="0.25">
      <c r="A36" s="26">
        <v>30</v>
      </c>
      <c r="B36" s="29" t="s">
        <v>42</v>
      </c>
      <c r="C36" s="32">
        <f t="shared" si="0"/>
        <v>8000</v>
      </c>
      <c r="D36" s="27">
        <f t="shared" si="5"/>
        <v>3400</v>
      </c>
      <c r="E36" s="27">
        <v>0</v>
      </c>
      <c r="F36" s="27">
        <f t="shared" si="6"/>
        <v>600</v>
      </c>
      <c r="G36" s="27">
        <v>0</v>
      </c>
      <c r="H36" s="27">
        <v>4000</v>
      </c>
      <c r="I36" s="28">
        <f t="shared" si="3"/>
        <v>3400</v>
      </c>
      <c r="J36" s="28">
        <f t="shared" si="4"/>
        <v>600</v>
      </c>
      <c r="K36" s="28">
        <v>4000</v>
      </c>
    </row>
    <row r="37" spans="1:11" customFormat="1" ht="24" customHeight="1" x14ac:dyDescent="0.25">
      <c r="A37" s="8">
        <v>31</v>
      </c>
      <c r="B37" s="9" t="s">
        <v>43</v>
      </c>
      <c r="C37" s="33">
        <f t="shared" si="0"/>
        <v>16000</v>
      </c>
      <c r="D37" s="10">
        <f t="shared" si="5"/>
        <v>6800</v>
      </c>
      <c r="E37" s="10">
        <v>0</v>
      </c>
      <c r="F37" s="10">
        <f t="shared" si="6"/>
        <v>1200</v>
      </c>
      <c r="G37" s="10">
        <v>0</v>
      </c>
      <c r="H37" s="10">
        <v>8000</v>
      </c>
      <c r="I37" s="24">
        <f t="shared" si="3"/>
        <v>6800</v>
      </c>
      <c r="J37" s="24">
        <f t="shared" si="4"/>
        <v>1200</v>
      </c>
      <c r="K37" s="24">
        <v>8000</v>
      </c>
    </row>
    <row r="38" spans="1:11" customFormat="1" ht="24" customHeight="1" x14ac:dyDescent="0.25">
      <c r="A38" s="30">
        <v>32</v>
      </c>
      <c r="B38" s="29" t="s">
        <v>44</v>
      </c>
      <c r="C38" s="32">
        <f t="shared" si="0"/>
        <v>16000</v>
      </c>
      <c r="D38" s="27">
        <f t="shared" si="5"/>
        <v>6800</v>
      </c>
      <c r="E38" s="27">
        <v>0</v>
      </c>
      <c r="F38" s="27">
        <f t="shared" si="6"/>
        <v>1200</v>
      </c>
      <c r="G38" s="27">
        <v>0</v>
      </c>
      <c r="H38" s="27">
        <v>8000</v>
      </c>
      <c r="I38" s="28">
        <f t="shared" si="3"/>
        <v>6800</v>
      </c>
      <c r="J38" s="28">
        <f t="shared" si="4"/>
        <v>1200</v>
      </c>
      <c r="K38" s="28">
        <v>8000</v>
      </c>
    </row>
    <row r="39" spans="1:11" customFormat="1" ht="24" customHeight="1" x14ac:dyDescent="0.25">
      <c r="A39" s="8">
        <v>33</v>
      </c>
      <c r="B39" s="7" t="s">
        <v>45</v>
      </c>
      <c r="C39" s="32">
        <f t="shared" si="0"/>
        <v>8000</v>
      </c>
      <c r="D39" s="6">
        <f t="shared" si="5"/>
        <v>3400</v>
      </c>
      <c r="E39" s="6">
        <v>0</v>
      </c>
      <c r="F39" s="6">
        <f t="shared" si="6"/>
        <v>600</v>
      </c>
      <c r="G39" s="6">
        <v>0</v>
      </c>
      <c r="H39" s="6">
        <v>4000</v>
      </c>
      <c r="I39" s="20">
        <f t="shared" si="3"/>
        <v>3400</v>
      </c>
      <c r="J39" s="20">
        <f t="shared" si="4"/>
        <v>600</v>
      </c>
      <c r="K39" s="20">
        <v>4000</v>
      </c>
    </row>
    <row r="40" spans="1:11" customFormat="1" ht="24" customHeight="1" x14ac:dyDescent="0.25">
      <c r="A40" s="30">
        <v>34</v>
      </c>
      <c r="B40" s="29" t="s">
        <v>46</v>
      </c>
      <c r="C40" s="32">
        <f t="shared" si="0"/>
        <v>16000</v>
      </c>
      <c r="D40" s="27">
        <f t="shared" si="5"/>
        <v>6800</v>
      </c>
      <c r="E40" s="27">
        <v>0</v>
      </c>
      <c r="F40" s="27">
        <f t="shared" si="6"/>
        <v>1200</v>
      </c>
      <c r="G40" s="27">
        <v>0</v>
      </c>
      <c r="H40" s="27">
        <v>8000</v>
      </c>
      <c r="I40" s="28">
        <f t="shared" si="3"/>
        <v>6800</v>
      </c>
      <c r="J40" s="28">
        <f t="shared" si="4"/>
        <v>1200</v>
      </c>
      <c r="K40" s="28">
        <v>8000</v>
      </c>
    </row>
    <row r="41" spans="1:11" customFormat="1" ht="24" customHeight="1" x14ac:dyDescent="0.25">
      <c r="A41" s="8">
        <v>35</v>
      </c>
      <c r="B41" s="7" t="s">
        <v>47</v>
      </c>
      <c r="C41" s="32">
        <f t="shared" si="0"/>
        <v>16000</v>
      </c>
      <c r="D41" s="6">
        <f t="shared" si="5"/>
        <v>6800</v>
      </c>
      <c r="E41" s="6">
        <v>0</v>
      </c>
      <c r="F41" s="6">
        <f t="shared" si="6"/>
        <v>1200</v>
      </c>
      <c r="G41" s="6">
        <v>0</v>
      </c>
      <c r="H41" s="6">
        <v>8000</v>
      </c>
      <c r="I41" s="20">
        <f t="shared" si="3"/>
        <v>6800</v>
      </c>
      <c r="J41" s="20">
        <f t="shared" si="4"/>
        <v>1200</v>
      </c>
      <c r="K41" s="20">
        <v>8000</v>
      </c>
    </row>
    <row r="42" spans="1:11" customFormat="1" ht="24" customHeight="1" x14ac:dyDescent="0.25">
      <c r="A42" s="30">
        <v>36</v>
      </c>
      <c r="B42" s="29" t="s">
        <v>48</v>
      </c>
      <c r="C42" s="32">
        <f t="shared" si="0"/>
        <v>12000</v>
      </c>
      <c r="D42" s="27">
        <f t="shared" si="5"/>
        <v>5100</v>
      </c>
      <c r="E42" s="27">
        <v>0</v>
      </c>
      <c r="F42" s="27">
        <f t="shared" si="6"/>
        <v>900</v>
      </c>
      <c r="G42" s="27">
        <v>0</v>
      </c>
      <c r="H42" s="27">
        <v>6000</v>
      </c>
      <c r="I42" s="28">
        <f t="shared" si="3"/>
        <v>5100</v>
      </c>
      <c r="J42" s="28">
        <f t="shared" si="4"/>
        <v>900</v>
      </c>
      <c r="K42" s="28">
        <v>6000</v>
      </c>
    </row>
    <row r="43" spans="1:11" customFormat="1" ht="24" customHeight="1" x14ac:dyDescent="0.25">
      <c r="A43" s="8">
        <v>37</v>
      </c>
      <c r="B43" s="7" t="s">
        <v>49</v>
      </c>
      <c r="C43" s="32">
        <f t="shared" si="0"/>
        <v>10000</v>
      </c>
      <c r="D43" s="6">
        <f t="shared" si="5"/>
        <v>4250</v>
      </c>
      <c r="E43" s="6">
        <v>0</v>
      </c>
      <c r="F43" s="6">
        <f t="shared" si="6"/>
        <v>750</v>
      </c>
      <c r="G43" s="6">
        <v>0</v>
      </c>
      <c r="H43" s="6">
        <v>5000</v>
      </c>
      <c r="I43" s="20">
        <f t="shared" si="3"/>
        <v>4250</v>
      </c>
      <c r="J43" s="20">
        <f t="shared" si="4"/>
        <v>750</v>
      </c>
      <c r="K43" s="20">
        <v>5000</v>
      </c>
    </row>
    <row r="44" spans="1:11" customFormat="1" ht="24" customHeight="1" x14ac:dyDescent="0.25">
      <c r="A44" s="30">
        <v>38</v>
      </c>
      <c r="B44" s="29" t="s">
        <v>50</v>
      </c>
      <c r="C44" s="32">
        <f t="shared" si="0"/>
        <v>4000</v>
      </c>
      <c r="D44" s="27">
        <f t="shared" si="5"/>
        <v>1700</v>
      </c>
      <c r="E44" s="27">
        <v>0</v>
      </c>
      <c r="F44" s="27">
        <f t="shared" si="6"/>
        <v>300</v>
      </c>
      <c r="G44" s="27">
        <v>0</v>
      </c>
      <c r="H44" s="27">
        <v>2000</v>
      </c>
      <c r="I44" s="28">
        <f t="shared" si="3"/>
        <v>1700</v>
      </c>
      <c r="J44" s="28">
        <f t="shared" si="4"/>
        <v>300</v>
      </c>
      <c r="K44" s="28">
        <v>2000</v>
      </c>
    </row>
    <row r="45" spans="1:11" customFormat="1" ht="24" customHeight="1" x14ac:dyDescent="0.25">
      <c r="A45" s="8">
        <v>39</v>
      </c>
      <c r="B45" s="7" t="s">
        <v>51</v>
      </c>
      <c r="C45" s="32">
        <f t="shared" si="0"/>
        <v>12000</v>
      </c>
      <c r="D45" s="6">
        <f t="shared" si="5"/>
        <v>5100</v>
      </c>
      <c r="E45" s="6">
        <v>0</v>
      </c>
      <c r="F45" s="6">
        <f t="shared" si="6"/>
        <v>900</v>
      </c>
      <c r="G45" s="6">
        <v>0</v>
      </c>
      <c r="H45" s="6">
        <v>6000</v>
      </c>
      <c r="I45" s="20">
        <f t="shared" si="3"/>
        <v>5100</v>
      </c>
      <c r="J45" s="20">
        <f t="shared" si="4"/>
        <v>900</v>
      </c>
      <c r="K45" s="20">
        <v>6000</v>
      </c>
    </row>
    <row r="46" spans="1:11" customFormat="1" ht="24" customHeight="1" x14ac:dyDescent="0.25">
      <c r="A46" s="30">
        <v>40</v>
      </c>
      <c r="B46" s="29" t="s">
        <v>52</v>
      </c>
      <c r="C46" s="32">
        <f t="shared" si="0"/>
        <v>10000</v>
      </c>
      <c r="D46" s="27">
        <f t="shared" si="5"/>
        <v>4250</v>
      </c>
      <c r="E46" s="27">
        <v>0</v>
      </c>
      <c r="F46" s="27">
        <f t="shared" si="6"/>
        <v>750</v>
      </c>
      <c r="G46" s="27">
        <v>0</v>
      </c>
      <c r="H46" s="27">
        <v>5000</v>
      </c>
      <c r="I46" s="28">
        <f t="shared" si="3"/>
        <v>4250</v>
      </c>
      <c r="J46" s="28">
        <f t="shared" si="4"/>
        <v>750</v>
      </c>
      <c r="K46" s="28">
        <v>5000</v>
      </c>
    </row>
    <row r="47" spans="1:11" customFormat="1" ht="24" customHeight="1" x14ac:dyDescent="0.25">
      <c r="A47" s="8">
        <v>41</v>
      </c>
      <c r="B47" s="7" t="s">
        <v>53</v>
      </c>
      <c r="C47" s="32">
        <f t="shared" si="0"/>
        <v>16000</v>
      </c>
      <c r="D47" s="6">
        <v>5100</v>
      </c>
      <c r="E47" s="6">
        <v>1700</v>
      </c>
      <c r="F47" s="6">
        <v>900</v>
      </c>
      <c r="G47" s="6">
        <v>300</v>
      </c>
      <c r="H47" s="6">
        <v>8000</v>
      </c>
      <c r="I47" s="20">
        <f t="shared" si="3"/>
        <v>6800</v>
      </c>
      <c r="J47" s="20">
        <f t="shared" si="4"/>
        <v>1200</v>
      </c>
      <c r="K47" s="20">
        <v>8000</v>
      </c>
    </row>
    <row r="48" spans="1:11" customFormat="1" ht="24" customHeight="1" x14ac:dyDescent="0.25">
      <c r="A48" s="30">
        <v>42</v>
      </c>
      <c r="B48" s="29" t="s">
        <v>54</v>
      </c>
      <c r="C48" s="32">
        <f t="shared" si="0"/>
        <v>16000</v>
      </c>
      <c r="D48" s="27">
        <f>H48*0.85</f>
        <v>6800</v>
      </c>
      <c r="E48" s="27">
        <v>0</v>
      </c>
      <c r="F48" s="27">
        <f>H48*0.15</f>
        <v>1200</v>
      </c>
      <c r="G48" s="27">
        <v>0</v>
      </c>
      <c r="H48" s="27">
        <v>8000</v>
      </c>
      <c r="I48" s="28">
        <f t="shared" si="3"/>
        <v>6800</v>
      </c>
      <c r="J48" s="28">
        <f t="shared" si="4"/>
        <v>1200</v>
      </c>
      <c r="K48" s="28">
        <v>8000</v>
      </c>
    </row>
    <row r="49" spans="1:11" customFormat="1" ht="25.2" customHeight="1" x14ac:dyDescent="0.25">
      <c r="A49" s="17" t="s">
        <v>8</v>
      </c>
      <c r="B49" s="17"/>
      <c r="C49" s="6">
        <f t="shared" ref="C49:K49" si="7">SUM(C7:C48)</f>
        <v>493000</v>
      </c>
      <c r="D49" s="15" t="s">
        <v>58</v>
      </c>
      <c r="E49" s="6">
        <f t="shared" si="7"/>
        <v>6800</v>
      </c>
      <c r="F49" s="16">
        <v>35850</v>
      </c>
      <c r="G49" s="6">
        <f t="shared" si="7"/>
        <v>1200</v>
      </c>
      <c r="H49" s="6">
        <f t="shared" si="7"/>
        <v>247000</v>
      </c>
      <c r="I49" s="20">
        <f t="shared" si="7"/>
        <v>209100</v>
      </c>
      <c r="J49" s="20">
        <f t="shared" si="7"/>
        <v>36900</v>
      </c>
      <c r="K49" s="20">
        <f t="shared" si="7"/>
        <v>246000</v>
      </c>
    </row>
    <row r="50" spans="1:11" ht="18.600000000000001" customHeight="1" x14ac:dyDescent="0.25">
      <c r="A50" s="12"/>
      <c r="B50" s="13"/>
      <c r="C50" s="14"/>
      <c r="D50" s="14"/>
      <c r="E50" s="14"/>
    </row>
    <row r="51" spans="1:11" ht="15.6" customHeight="1" x14ac:dyDescent="0.25">
      <c r="A51" s="14"/>
      <c r="B51" s="14"/>
      <c r="C51" s="14"/>
      <c r="D51" s="14"/>
      <c r="E51" s="14"/>
      <c r="F51" s="11"/>
      <c r="G51" s="11"/>
      <c r="H51" s="11"/>
      <c r="I51" s="11"/>
      <c r="J51" s="11"/>
      <c r="K51" s="11"/>
    </row>
    <row r="52" spans="1:11" ht="14.4" customHeight="1" x14ac:dyDescent="0.25">
      <c r="A52" s="14"/>
      <c r="B52" s="14"/>
      <c r="C52" s="14"/>
      <c r="D52" s="14"/>
      <c r="E52" s="14"/>
      <c r="F52" s="11"/>
      <c r="G52" s="11"/>
      <c r="H52" s="11"/>
      <c r="I52" s="11"/>
      <c r="J52" s="11"/>
      <c r="K52" s="11"/>
    </row>
  </sheetData>
  <mergeCells count="14">
    <mergeCell ref="F5:G5"/>
    <mergeCell ref="H5:H6"/>
    <mergeCell ref="K5:K6"/>
    <mergeCell ref="A49:B49"/>
    <mergeCell ref="A1:K1"/>
    <mergeCell ref="A2:K2"/>
    <mergeCell ref="A3:K3"/>
    <mergeCell ref="A4:A6"/>
    <mergeCell ref="B4:B6"/>
    <mergeCell ref="C4:C6"/>
    <mergeCell ref="D4:H4"/>
    <mergeCell ref="I4:K4"/>
    <mergeCell ref="D5:E5"/>
    <mergeCell ref="I29:K29"/>
  </mergeCells>
  <phoneticPr fontId="2" type="noConversion"/>
  <printOptions horizontalCentered="1"/>
  <pageMargins left="0.59055118110236182" right="0.59055118110236182" top="0.59055118110236204" bottom="0.59055118110236204" header="0.31496062992126012" footer="0.31496062992126012"/>
  <pageSetup paperSize="9" fitToWidth="0" fitToHeight="0" orientation="portrait" r:id="rId1"/>
  <ignoredErrors>
    <ignoredError sqref="D4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交通費彙整</vt:lpstr>
      <vt:lpstr>交通費彙整!Print_Titles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教育部國教署補助各直轄市縣市政府本土語文(交通費及鐘點費)經費</dc:title>
  <dc:creator>溫睿庠</dc:creator>
  <cp:lastModifiedBy>溫睿庠</cp:lastModifiedBy>
  <cp:lastPrinted>2023-06-13T07:19:54Z</cp:lastPrinted>
  <dcterms:created xsi:type="dcterms:W3CDTF">2022-12-11T06:43:29Z</dcterms:created>
  <dcterms:modified xsi:type="dcterms:W3CDTF">2023-07-07T07:44:23Z</dcterms:modified>
</cp:coreProperties>
</file>